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щ" sheetId="1" r:id="rId1"/>
    <sheet name="Лист1" sheetId="2" r:id="rId2"/>
    <sheet name="Лист2" sheetId="3" r:id="rId3"/>
    <sheet name="Лист3" sheetId="4" r:id="rId4"/>
  </sheets>
  <definedNames/>
  <calcPr fullCalcOnLoad="1"/>
</workbook>
</file>

<file path=xl/comments1.xml><?xml version="1.0" encoding="utf-8"?>
<comments xmlns="http://schemas.openxmlformats.org/spreadsheetml/2006/main">
  <authors>
    <author>Алёна</author>
  </authors>
  <commentList>
    <comment ref="B32" authorId="0">
      <text>
        <r>
          <rPr>
            <b/>
            <sz val="8"/>
            <rFont val="Tahoma"/>
            <family val="0"/>
          </rPr>
          <t>Алёна: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<sst xmlns="http://schemas.openxmlformats.org/spreadsheetml/2006/main" count="124" uniqueCount="123">
  <si>
    <t>ВНЕСЕНИЕ ИЗМЕНЕНИЙ И ДОПОЛНЕНИЙ В ДОХОДНУЮ ЧАСТЬ БЮДЖЕТА
РАДИЩЕВСКОГО ГОРОДСКОГО ПОСЕЛЕНИЯ 
НА 2014 ГОД</t>
  </si>
  <si>
    <t>тыс. руб.</t>
  </si>
  <si>
    <t>Наименование платежей</t>
  </si>
  <si>
    <t>Код 
бюджетной классификации</t>
  </si>
  <si>
    <t>Внесение изменений</t>
  </si>
  <si>
    <t>Уточненный план</t>
  </si>
  <si>
    <t>НАЛОГОВЫЕ И НЕНАЛОГОВЫЕ ДОХОДЫ</t>
  </si>
  <si>
    <t>1 00 00000 00 0000 000</t>
  </si>
  <si>
    <t>НАЛОГИ НА ПРИБЫЛЬ, ДОХОДЫ</t>
  </si>
  <si>
    <t>1 01 00000 00 0000 000</t>
  </si>
  <si>
    <t>Налог на доходы физических лиц</t>
  </si>
  <si>
    <t>1 01 02000 00 0000 000</t>
  </si>
  <si>
    <t>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</si>
  <si>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</si>
  <si>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1 01 02030 01 0000 110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</si>
  <si>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</si>
  <si>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</si>
  <si>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</si>
  <si>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</si>
  <si>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</si>
  <si>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1 03 02230 01 0000 110</t>
  </si>
  <si>
    <t>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</si>
  <si>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</si>
  <si>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</si>
  <si>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</si>
  <si>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</si>
  <si>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НАЛОГИ НА ИМУЩЕСТВО</t>
  </si>
  <si>
    <t>1 06 00000 00 0000 000</t>
  </si>
  <si>
    <t>Налог на имущество физических лиц</t>
  </si>
  <si>
    <t>1 06 01000 00 0000 000</t>
  </si>
  <si>
    <t>Налог на имущество физических лиц, взимаемый по ставкам, применяемым к объектам налогооблажения, расположенным  в границах поселений.</t>
  </si>
  <si>
    <t>1 06 01030 10 0000 110</t>
  </si>
  <si>
    <t>Земельный налог</t>
  </si>
  <si>
    <t>1 06 06000 00 0000 000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</si>
  <si>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</si>
  <si>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</si>
  <si>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</si>
  <si>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</si>
  <si>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ГОСУДАРСТВЕННАЯ ПОШЛИНА</t>
  </si>
  <si>
    <t>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</si>
  <si>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</si>
  <si>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</si>
  <si>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</si>
  <si>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</si>
  <si>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</si>
  <si>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</si>
  <si>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1 11 05000 00 0000 000</t>
  </si>
  <si>
    <t>1 11 05013 10 0000 120</t>
  </si>
  <si>
    <t>ДОХОДЫ ОТ ОКАЗАНИЯ ПЛАТНЫХ УСЛУГ И КОМПЕНСАЦИИ ЗАТРАТ ГОСУДАРСТВА</t>
  </si>
  <si>
    <t>1 13 00000 00 0000 000</t>
  </si>
  <si>
    <t xml:space="preserve">Прочие доходы от оказания платных услуг (работ)     </t>
  </si>
  <si>
    <t>1 13 01990 00 0000 130</t>
  </si>
  <si>
    <t>Прочие доходы от оказания платных услуг (работ) получателями средств бюджетов поселений</t>
  </si>
  <si>
    <t>1 13 01995 10 0000 130</t>
  </si>
  <si>
    <t>ДОХОДЫ ОТ ПРОДАЖИ МАТЕРИАЛЬНЫХ И НЕМАТЕРИАЛЬНЫХ АКТИВОВ</t>
  </si>
  <si>
    <t>1 14 00000 00 0000 000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</si>
  <si>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</si>
  <si>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1 14 06000 00 0000 430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</si>
  <si>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</si>
  <si>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1 14 06013 10 0000 430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</si>
  <si>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</si>
  <si>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</si>
  <si>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</si>
  <si>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</si>
  <si>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Дотации бюджетам субъектов Российской Федерации и муниципальных образований</t>
  </si>
  <si>
    <t>2 02 01000 00 0000 151</t>
  </si>
  <si>
    <t>Дотации на выравнивание бюджетной обеспеченности</t>
  </si>
  <si>
    <t>2 02 01001 00 0000 151</t>
  </si>
  <si>
    <t>Дотации бюджетам поселений на выравнивание бюджетной обеспеченности</t>
  </si>
  <si>
    <t>2 02 01001 10 0000 151</t>
  </si>
  <si>
    <t>Дотации бюджетам на поддержку мер по обеспечению сбалансированности бюджетов</t>
  </si>
  <si>
    <t>2 02 01003 00 0000 151</t>
  </si>
  <si>
    <t>Дотации бюджетам поселений на поддержку мер по обеспечению сбалансированности местных бюджетов</t>
  </si>
  <si>
    <t>2 02 01003 10 0000 151</t>
  </si>
  <si>
    <t>Субсидии бюджетам субъектов Российской Федерации и муниципальных образований (межбюджетные субсидии)</t>
  </si>
  <si>
    <t>2 02 02000 00 0000 151</t>
  </si>
  <si>
    <t>Прочие субсидии</t>
  </si>
  <si>
    <t>2 02 02999 00 0000 151</t>
  </si>
  <si>
    <t>Прочие субсидии бюджетам поселений</t>
  </si>
  <si>
    <t>2 02 02999 10 0000 151</t>
  </si>
  <si>
    <t xml:space="preserve">Субвенции бюджетам субъектов Российской Федерации и муниципальных образований </t>
  </si>
  <si>
    <t>2 02 03000 00 0000 151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</si>
  <si>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</si>
  <si>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</si>
  <si>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</si>
  <si>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2 02 03015 10 0000 151</t>
  </si>
  <si>
    <t>Субвенции местным бюджетам на выполнение передаваемых полномочий субъектов Российской Федерации</t>
  </si>
  <si>
    <t>2 02 03024 00 0000 151</t>
  </si>
  <si>
    <t>Субвенции на осуществление отдельных областных государственных полномочий по регулированию тарифов на товары и услуги организаций коммунального комплекса</t>
  </si>
  <si>
    <t>2 02 03024 10 0000 151</t>
  </si>
  <si>
    <t>Иные межбюджетные трансферты</t>
  </si>
  <si>
    <t>2 02 04000 00 0000 151</t>
  </si>
  <si>
    <t>Прочие межбюджетные трансферты, передаваемые бюджетам</t>
  </si>
  <si>
    <t>2 02 04999 00 0000 151</t>
  </si>
  <si>
    <t>Прочие межбюджетные трансферты, передаваемые бюджетам поселений</t>
  </si>
  <si>
    <t>2 02 04999 10 0000 151</t>
  </si>
  <si>
    <t>Прочие безвозмездные поступления</t>
  </si>
  <si>
    <t>2 07 00000 00 0000 180</t>
  </si>
  <si>
    <t>Прочие безвозмездные поступления в бюджеты поселений</t>
  </si>
  <si>
    <t>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</si>
  <si>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</si>
  <si>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2 18 00000 00 0000 000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</si>
  <si>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</si>
  <si>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</si>
  <si>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</si>
  <si>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2 18 05010 10 0000 151</t>
  </si>
  <si>
    <t>ВОЗВРАТ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</si>
  <si>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</si>
  <si>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</si>
  <si>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2 19 05000 10 0000 151</t>
  </si>
  <si>
    <t>ВСЕГО ДОХОДОВ</t>
  </si>
  <si>
    <t>Налог на доходы физических лиц с доходов, источником которых является налоговый агент, 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</si>
  <si>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</si>
  <si>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</si>
  <si>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</si>
  <si>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План 
на 2014 год</t>
  </si>
  <si>
    <t xml:space="preserve">Исполнение на 01.10.2014 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</si>
  <si>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</si>
  <si>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</si>
  <si>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</si>
  <si>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</si>
  <si>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Субвенции на осуществление областного государственного полномочия по определению перечня должностных лиц ОМСУ, уполномоченных составлять протоколы об административных правонарушениях, предусмотренных отдельными закономи Иркутской области об административной ответственности</t>
  </si>
  <si>
    <t>Приложение № 1
к решению Думы 
Радищевского городского поселения 
 "О внесении изменений в Решение Думы Радищевского ГП №87 от 30.12.2013г. "О бюджете Радищевского городского поселения на 2014 год и на плановый период 2015 и 2016 годов"
от " 30 " октября 2014г. №  112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</si>
</sst>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* _-#,##0&quot;р.&quot;;* \-#,##0&quot;р.&quot;;* _-&quot;-&quot;&quot;р.&quot;;@"/>
    <numFmt numFmtId="181" formatCode="* #,##0;* \-#,##0;* &quot;-&quot;;@"/>
    <numFmt numFmtId="182" formatCode="* _-#,##0.00&quot;р.&quot;;* \-#,##0.00&quot;р.&quot;;* _-&quot;-&quot;??&quot;р.&quot;;@"/>
    <numFmt numFmtId="183" formatCode="* #,##0.00;* \-#,##0.00;* &quot;-&quot;??;@"/>
    <numFmt numFmtId="184" formatCode="\$#,##0_);\(\$#,##0\)"/>
    <numFmt numFmtId="185" formatCode="\$#,##0_);[Red]\(\$#,##0\)"/>
    <numFmt numFmtId="186" formatCode="\$#,##0.00_);\(\$#,##0.00\)"/>
    <numFmt numFmtId="187" formatCode="\$#,##0.00_);[Red]\(\$#,##0.00\)"/>
    <numFmt numFmtId="188" formatCode="00\.00\.00"/>
    <numFmt numFmtId="189" formatCode="#,##0.00;[Red]\-#,##0.00;0.00"/>
    <numFmt numFmtId="190" formatCode="0000000"/>
    <numFmt numFmtId="191" formatCode="000000000"/>
    <numFmt numFmtId="192" formatCode="000"/>
    <numFmt numFmtId="193" formatCode="000\.00"/>
    <numFmt numFmtId="194" formatCode="000\.00\.000\.0"/>
    <numFmt numFmtId="195" formatCode="00\.00"/>
    <numFmt numFmtId="196" formatCode="0.0"/>
    <numFmt numFmtId="197" formatCode="_-* #,##0.0_р_._-;\-* #,##0.0_р_._-;_-* &quot;-&quot;_р_._-;_-@_-"/>
    <numFmt numFmtId="198" formatCode="#,##0.0"/>
    <numFmt numFmtId="199" formatCode="#,##0.0000"/>
    <numFmt numFmtId="200" formatCode="_(* #,##0.000_);_(* \(#,##0.000\);_(* &quot;-&quot;??_);_(@_)"/>
    <numFmt numFmtId="201" formatCode="_(* #,##0.0000_);_(* \(#,##0.0000\);_(* &quot;-&quot;??_);_(@_)"/>
    <numFmt numFmtId="202" formatCode="_(* #,##0.0_);_(* \(#,##0.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#,##0.00&quot;р.&quot;"/>
    <numFmt numFmtId="208" formatCode="000000"/>
  </numFmts>
  <fonts count="55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 Cyr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b/>
      <sz val="10"/>
      <name val="Book Antiqua"/>
      <family val="1"/>
    </font>
    <font>
      <b/>
      <sz val="9"/>
      <name val="Book Antiqua"/>
      <family val="1"/>
    </font>
    <font>
      <b/>
      <sz val="12"/>
      <name val="Book Antiqua"/>
      <family val="1"/>
    </font>
    <font>
      <sz val="8"/>
      <name val="Book Antiqua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55" applyFont="1" applyAlignment="1">
      <alignment vertical="center" wrapText="1"/>
      <protection/>
    </xf>
    <xf numFmtId="0" fontId="5" fillId="0" borderId="0" xfId="55" applyFont="1" applyAlignment="1">
      <alignment vertical="center"/>
      <protection/>
    </xf>
    <xf numFmtId="0" fontId="5" fillId="0" borderId="0" xfId="55" applyFont="1" applyAlignment="1">
      <alignment horizontal="right" vertical="center"/>
      <protection/>
    </xf>
    <xf numFmtId="0" fontId="6" fillId="0" borderId="0" xfId="55" applyFont="1" applyAlignment="1">
      <alignment vertical="center"/>
      <protection/>
    </xf>
    <xf numFmtId="0" fontId="6" fillId="0" borderId="0" xfId="55" applyFont="1" applyAlignment="1">
      <alignment horizontal="right" vertical="center"/>
      <protection/>
    </xf>
    <xf numFmtId="0" fontId="8" fillId="0" borderId="0" xfId="53" applyNumberFormat="1" applyFont="1" applyFill="1" applyAlignment="1" applyProtection="1">
      <alignment horizontal="center" vertical="center" wrapText="1"/>
      <protection hidden="1"/>
    </xf>
    <xf numFmtId="0" fontId="9" fillId="0" borderId="0" xfId="55" applyFont="1" applyAlignment="1" applyProtection="1">
      <alignment horizontal="right" vertical="center"/>
      <protection hidden="1"/>
    </xf>
    <xf numFmtId="0" fontId="10" fillId="0" borderId="0" xfId="55" applyFont="1" applyAlignment="1" applyProtection="1">
      <alignment horizontal="right" vertical="center"/>
      <protection hidden="1"/>
    </xf>
    <xf numFmtId="0" fontId="12" fillId="0" borderId="0" xfId="55" applyFont="1" applyAlignment="1">
      <alignment vertical="center"/>
      <protection/>
    </xf>
    <xf numFmtId="4" fontId="13" fillId="33" borderId="10" xfId="60" applyNumberFormat="1" applyFont="1" applyFill="1" applyBorder="1" applyAlignment="1" applyProtection="1">
      <alignment vertical="center" wrapText="1"/>
      <protection hidden="1"/>
    </xf>
    <xf numFmtId="4" fontId="13" fillId="33" borderId="11" xfId="60" applyNumberFormat="1" applyFont="1" applyFill="1" applyBorder="1" applyAlignment="1" applyProtection="1">
      <alignment vertical="center" wrapText="1"/>
      <protection hidden="1"/>
    </xf>
    <xf numFmtId="0" fontId="14" fillId="0" borderId="0" xfId="55" applyFont="1" applyAlignment="1">
      <alignment vertical="center"/>
      <protection/>
    </xf>
    <xf numFmtId="0" fontId="8" fillId="34" borderId="12" xfId="55" applyNumberFormat="1" applyFont="1" applyFill="1" applyBorder="1" applyAlignment="1" applyProtection="1">
      <alignment horizontal="left" vertical="center" wrapText="1" indent="1"/>
      <protection hidden="1"/>
    </xf>
    <xf numFmtId="0" fontId="8" fillId="34" borderId="10" xfId="55" applyNumberFormat="1" applyFont="1" applyFill="1" applyBorder="1" applyAlignment="1" applyProtection="1">
      <alignment horizontal="center" vertical="center" wrapText="1"/>
      <protection hidden="1"/>
    </xf>
    <xf numFmtId="4" fontId="8" fillId="34" borderId="10" xfId="55" applyNumberFormat="1" applyFont="1" applyFill="1" applyBorder="1" applyAlignment="1" applyProtection="1">
      <alignment horizontal="right" vertical="center" wrapText="1"/>
      <protection hidden="1"/>
    </xf>
    <xf numFmtId="4" fontId="8" fillId="34" borderId="11" xfId="55" applyNumberFormat="1" applyFont="1" applyFill="1" applyBorder="1" applyAlignment="1" applyProtection="1">
      <alignment horizontal="right" vertical="center" wrapText="1"/>
      <protection hidden="1"/>
    </xf>
    <xf numFmtId="0" fontId="8" fillId="35" borderId="12" xfId="56" applyNumberFormat="1" applyFont="1" applyFill="1" applyBorder="1" applyAlignment="1" applyProtection="1">
      <alignment horizontal="left" vertical="center" wrapText="1" indent="2"/>
      <protection hidden="1"/>
    </xf>
    <xf numFmtId="0" fontId="11" fillId="0" borderId="10" xfId="56" applyNumberFormat="1" applyFont="1" applyFill="1" applyBorder="1" applyAlignment="1" applyProtection="1">
      <alignment horizontal="center" vertical="center" wrapText="1"/>
      <protection hidden="1"/>
    </xf>
    <xf numFmtId="4" fontId="8" fillId="35" borderId="10" xfId="55" applyNumberFormat="1" applyFont="1" applyFill="1" applyBorder="1" applyAlignment="1" applyProtection="1">
      <alignment horizontal="right" vertical="center" wrapText="1"/>
      <protection hidden="1"/>
    </xf>
    <xf numFmtId="4" fontId="8" fillId="35" borderId="11" xfId="55" applyNumberFormat="1" applyFont="1" applyFill="1" applyBorder="1" applyAlignment="1" applyProtection="1">
      <alignment horizontal="right" vertical="center" wrapText="1"/>
      <protection hidden="1"/>
    </xf>
    <xf numFmtId="0" fontId="15" fillId="0" borderId="0" xfId="55" applyFont="1" applyAlignment="1">
      <alignment vertical="center"/>
      <protection/>
    </xf>
    <xf numFmtId="0" fontId="6" fillId="0" borderId="12" xfId="0" applyFont="1" applyBorder="1" applyAlignment="1">
      <alignment horizontal="left" wrapText="1" indent="3"/>
    </xf>
    <xf numFmtId="49" fontId="4" fillId="0" borderId="10" xfId="0" applyNumberFormat="1" applyFont="1" applyBorder="1" applyAlignment="1">
      <alignment horizontal="center" vertical="center"/>
    </xf>
    <xf numFmtId="4" fontId="6" fillId="0" borderId="10" xfId="55" applyNumberFormat="1" applyFont="1" applyFill="1" applyBorder="1" applyAlignment="1" applyProtection="1">
      <alignment horizontal="right" vertical="center" wrapText="1"/>
      <protection hidden="1"/>
    </xf>
    <xf numFmtId="4" fontId="6" fillId="0" borderId="11" xfId="55" applyNumberFormat="1" applyFont="1" applyFill="1" applyBorder="1" applyAlignment="1" applyProtection="1">
      <alignment horizontal="right" vertical="center" wrapText="1"/>
      <protection hidden="1"/>
    </xf>
    <xf numFmtId="49" fontId="6" fillId="0" borderId="12" xfId="0" applyNumberFormat="1" applyFont="1" applyBorder="1" applyAlignment="1">
      <alignment horizontal="left" vertical="center" wrapText="1" indent="3"/>
    </xf>
    <xf numFmtId="49" fontId="8" fillId="34" borderId="12" xfId="67" applyNumberFormat="1" applyFont="1" applyFill="1" applyBorder="1" applyAlignment="1">
      <alignment horizontal="left" vertical="center" wrapText="1" indent="1"/>
      <protection/>
    </xf>
    <xf numFmtId="49" fontId="8" fillId="34" borderId="10" xfId="67" applyNumberFormat="1" applyFont="1" applyFill="1" applyBorder="1" applyAlignment="1">
      <alignment horizontal="center" vertical="center" wrapText="1"/>
      <protection/>
    </xf>
    <xf numFmtId="207" fontId="8" fillId="0" borderId="12" xfId="0" applyNumberFormat="1" applyFont="1" applyBorder="1" applyAlignment="1">
      <alignment horizontal="left" vertical="center" indent="2"/>
    </xf>
    <xf numFmtId="49" fontId="11" fillId="35" borderId="10" xfId="67" applyNumberFormat="1" applyFont="1" applyFill="1" applyBorder="1" applyAlignment="1">
      <alignment horizontal="center" vertical="center" wrapText="1"/>
      <protection/>
    </xf>
    <xf numFmtId="4" fontId="8" fillId="0" borderId="10" xfId="55" applyNumberFormat="1" applyFont="1" applyFill="1" applyBorder="1" applyAlignment="1" applyProtection="1">
      <alignment horizontal="right" vertical="center" wrapText="1"/>
      <protection hidden="1"/>
    </xf>
    <xf numFmtId="4" fontId="8" fillId="0" borderId="11" xfId="55" applyNumberFormat="1" applyFont="1" applyFill="1" applyBorder="1" applyAlignment="1" applyProtection="1">
      <alignment horizontal="right" vertical="center" wrapText="1"/>
      <protection hidden="1"/>
    </xf>
    <xf numFmtId="49" fontId="4" fillId="0" borderId="10" xfId="67" applyNumberFormat="1" applyFont="1" applyFill="1" applyBorder="1" applyAlignment="1">
      <alignment horizontal="center" vertical="center" wrapText="1"/>
      <protection/>
    </xf>
    <xf numFmtId="0" fontId="8" fillId="0" borderId="12" xfId="55" applyNumberFormat="1" applyFont="1" applyFill="1" applyBorder="1" applyAlignment="1" applyProtection="1">
      <alignment horizontal="left" vertical="center" wrapText="1" indent="2"/>
      <protection hidden="1"/>
    </xf>
    <xf numFmtId="0" fontId="11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54" applyNumberFormat="1" applyFont="1" applyFill="1" applyBorder="1" applyAlignment="1" applyProtection="1">
      <alignment horizontal="left" vertical="center" wrapText="1" indent="3"/>
      <protection hidden="1"/>
    </xf>
    <xf numFmtId="0" fontId="4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64" applyNumberFormat="1" applyFont="1" applyFill="1" applyBorder="1" applyAlignment="1" applyProtection="1">
      <alignment horizontal="left" vertical="center" wrapText="1" indent="2"/>
      <protection hidden="1"/>
    </xf>
    <xf numFmtId="0" fontId="11" fillId="0" borderId="10" xfId="64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64" applyNumberFormat="1" applyFont="1" applyFill="1" applyBorder="1" applyAlignment="1" applyProtection="1">
      <alignment horizontal="center" vertical="center" wrapText="1"/>
      <protection hidden="1"/>
    </xf>
    <xf numFmtId="49" fontId="4" fillId="0" borderId="10" xfId="60" applyNumberFormat="1" applyFont="1" applyBorder="1" applyAlignment="1">
      <alignment horizontal="center" vertical="center"/>
      <protection/>
    </xf>
    <xf numFmtId="0" fontId="8" fillId="34" borderId="12" xfId="66" applyFont="1" applyFill="1" applyBorder="1" applyAlignment="1">
      <alignment horizontal="left" vertical="center" indent="1"/>
      <protection/>
    </xf>
    <xf numFmtId="49" fontId="8" fillId="34" borderId="10" xfId="66" applyNumberFormat="1" applyFont="1" applyFill="1" applyBorder="1" applyAlignment="1">
      <alignment horizontal="center" vertical="center"/>
      <protection/>
    </xf>
    <xf numFmtId="0" fontId="8" fillId="0" borderId="12" xfId="66" applyFont="1" applyBorder="1" applyAlignment="1">
      <alignment horizontal="left" vertical="center" wrapText="1" indent="2"/>
      <protection/>
    </xf>
    <xf numFmtId="49" fontId="11" fillId="0" borderId="10" xfId="66" applyNumberFormat="1" applyFont="1" applyBorder="1" applyAlignment="1">
      <alignment horizontal="center" vertical="center"/>
      <protection/>
    </xf>
    <xf numFmtId="0" fontId="6" fillId="0" borderId="12" xfId="66" applyFont="1" applyBorder="1" applyAlignment="1">
      <alignment horizontal="left" vertical="center" wrapText="1" indent="3"/>
      <protection/>
    </xf>
    <xf numFmtId="49" fontId="4" fillId="0" borderId="10" xfId="66" applyNumberFormat="1" applyFont="1" applyBorder="1" applyAlignment="1">
      <alignment horizontal="center" vertical="center"/>
      <protection/>
    </xf>
    <xf numFmtId="0" fontId="8" fillId="34" borderId="12" xfId="63" applyNumberFormat="1" applyFont="1" applyFill="1" applyBorder="1" applyAlignment="1" applyProtection="1">
      <alignment horizontal="left" vertical="center" wrapText="1" indent="1"/>
      <protection hidden="1"/>
    </xf>
    <xf numFmtId="0" fontId="8" fillId="34" borderId="10" xfId="63" applyNumberFormat="1" applyFont="1" applyFill="1" applyBorder="1" applyAlignment="1" applyProtection="1">
      <alignment horizontal="center" vertical="center" wrapText="1"/>
      <protection hidden="1"/>
    </xf>
    <xf numFmtId="4" fontId="8" fillId="34" borderId="10" xfId="55" applyNumberFormat="1" applyFont="1" applyFill="1" applyBorder="1" applyAlignment="1">
      <alignment vertical="center"/>
      <protection/>
    </xf>
    <xf numFmtId="4" fontId="8" fillId="34" borderId="11" xfId="55" applyNumberFormat="1" applyFont="1" applyFill="1" applyBorder="1" applyAlignment="1">
      <alignment vertical="center"/>
      <protection/>
    </xf>
    <xf numFmtId="0" fontId="8" fillId="0" borderId="12" xfId="57" applyNumberFormat="1" applyFont="1" applyFill="1" applyBorder="1" applyAlignment="1" applyProtection="1">
      <alignment horizontal="left" vertical="center" wrapText="1" indent="2"/>
      <protection hidden="1"/>
    </xf>
    <xf numFmtId="0" fontId="11" fillId="0" borderId="10" xfId="62" applyNumberFormat="1" applyFont="1" applyFill="1" applyBorder="1" applyAlignment="1" applyProtection="1">
      <alignment horizontal="center" vertical="center" wrapText="1"/>
      <protection hidden="1"/>
    </xf>
    <xf numFmtId="4" fontId="8" fillId="35" borderId="10" xfId="55" applyNumberFormat="1" applyFont="1" applyFill="1" applyBorder="1" applyAlignment="1">
      <alignment vertical="center"/>
      <protection/>
    </xf>
    <xf numFmtId="4" fontId="8" fillId="35" borderId="11" xfId="55" applyNumberFormat="1" applyFont="1" applyFill="1" applyBorder="1" applyAlignment="1">
      <alignment vertical="center"/>
      <protection/>
    </xf>
    <xf numFmtId="0" fontId="6" fillId="0" borderId="12" xfId="0" applyNumberFormat="1" applyFont="1" applyBorder="1" applyAlignment="1">
      <alignment horizontal="left" vertical="center" wrapText="1" indent="3"/>
    </xf>
    <xf numFmtId="49" fontId="4" fillId="0" borderId="10" xfId="0" applyNumberFormat="1" applyFont="1" applyBorder="1" applyAlignment="1">
      <alignment horizontal="center" vertical="center" wrapText="1"/>
    </xf>
    <xf numFmtId="4" fontId="6" fillId="35" borderId="10" xfId="55" applyNumberFormat="1" applyFont="1" applyFill="1" applyBorder="1" applyAlignment="1">
      <alignment vertical="center"/>
      <protection/>
    </xf>
    <xf numFmtId="0" fontId="8" fillId="34" borderId="12" xfId="0" applyFont="1" applyFill="1" applyBorder="1" applyAlignment="1">
      <alignment horizontal="left" vertical="center" wrapText="1" indent="1"/>
    </xf>
    <xf numFmtId="49" fontId="11" fillId="34" borderId="10" xfId="60" applyNumberFormat="1" applyFont="1" applyFill="1" applyBorder="1" applyAlignment="1" applyProtection="1">
      <alignment horizontal="center" vertical="center" wrapText="1"/>
      <protection hidden="1"/>
    </xf>
    <xf numFmtId="0" fontId="8" fillId="35" borderId="12" xfId="0" applyFont="1" applyFill="1" applyBorder="1" applyAlignment="1">
      <alignment horizontal="left" indent="2"/>
    </xf>
    <xf numFmtId="49" fontId="11" fillId="35" borderId="10" xfId="0" applyNumberFormat="1" applyFont="1" applyFill="1" applyBorder="1" applyAlignment="1">
      <alignment horizontal="center" vertical="center"/>
    </xf>
    <xf numFmtId="0" fontId="6" fillId="35" borderId="12" xfId="0" applyFont="1" applyFill="1" applyBorder="1" applyAlignment="1">
      <alignment horizontal="left" wrapText="1" indent="3"/>
    </xf>
    <xf numFmtId="4" fontId="6" fillId="35" borderId="11" xfId="55" applyNumberFormat="1" applyFont="1" applyFill="1" applyBorder="1" applyAlignment="1">
      <alignment vertical="center"/>
      <protection/>
    </xf>
    <xf numFmtId="0" fontId="12" fillId="0" borderId="0" xfId="59" applyFont="1" applyAlignment="1">
      <alignment vertical="center"/>
      <protection/>
    </xf>
    <xf numFmtId="0" fontId="6" fillId="0" borderId="12" xfId="0" applyFont="1" applyBorder="1" applyAlignment="1">
      <alignment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13" fillId="33" borderId="12" xfId="55" applyNumberFormat="1" applyFont="1" applyFill="1" applyBorder="1" applyAlignment="1" applyProtection="1">
      <alignment horizontal="left" vertical="center" wrapText="1"/>
      <protection hidden="1"/>
    </xf>
    <xf numFmtId="0" fontId="8" fillId="33" borderId="13" xfId="55" applyNumberFormat="1" applyFont="1" applyFill="1" applyBorder="1" applyAlignment="1" applyProtection="1">
      <alignment horizontal="center" vertical="center" wrapText="1"/>
      <protection hidden="1"/>
    </xf>
    <xf numFmtId="4" fontId="13" fillId="33" borderId="10" xfId="55" applyNumberFormat="1" applyFont="1" applyFill="1" applyBorder="1" applyAlignment="1" applyProtection="1">
      <alignment horizontal="right" vertical="center" wrapText="1"/>
      <protection hidden="1"/>
    </xf>
    <xf numFmtId="4" fontId="13" fillId="33" borderId="14" xfId="55" applyNumberFormat="1" applyFont="1" applyFill="1" applyBorder="1" applyAlignment="1" applyProtection="1">
      <alignment horizontal="right" vertical="center" wrapText="1"/>
      <protection hidden="1"/>
    </xf>
    <xf numFmtId="0" fontId="16" fillId="0" borderId="0" xfId="55" applyFont="1" applyAlignment="1">
      <alignment vertical="center"/>
      <protection/>
    </xf>
    <xf numFmtId="0" fontId="10" fillId="34" borderId="12" xfId="0" applyFont="1" applyFill="1" applyBorder="1" applyAlignment="1">
      <alignment vertical="center" wrapText="1"/>
    </xf>
    <xf numFmtId="0" fontId="8" fillId="34" borderId="10" xfId="58" applyNumberFormat="1" applyFont="1" applyFill="1" applyBorder="1" applyAlignment="1" applyProtection="1">
      <alignment horizontal="center" vertical="center" wrapText="1"/>
      <protection hidden="1"/>
    </xf>
    <xf numFmtId="4" fontId="10" fillId="34" borderId="15" xfId="57" applyNumberFormat="1" applyFont="1" applyFill="1" applyBorder="1" applyAlignment="1">
      <alignment horizontal="right" vertical="center"/>
      <protection/>
    </xf>
    <xf numFmtId="4" fontId="10" fillId="34" borderId="11" xfId="57" applyNumberFormat="1" applyFont="1" applyFill="1" applyBorder="1" applyAlignment="1">
      <alignment horizontal="right" vertical="center"/>
      <protection/>
    </xf>
    <xf numFmtId="0" fontId="12" fillId="0" borderId="0" xfId="58" applyFont="1" applyAlignment="1">
      <alignment vertical="center"/>
      <protection/>
    </xf>
    <xf numFmtId="0" fontId="8" fillId="34" borderId="12" xfId="58" applyNumberFormat="1" applyFont="1" applyFill="1" applyBorder="1" applyAlignment="1" applyProtection="1">
      <alignment horizontal="left" vertical="center" wrapText="1" indent="1"/>
      <protection hidden="1"/>
    </xf>
    <xf numFmtId="0" fontId="11" fillId="34" borderId="10" xfId="58" applyNumberFormat="1" applyFont="1" applyFill="1" applyBorder="1" applyAlignment="1" applyProtection="1">
      <alignment horizontal="center" vertical="center" wrapText="1"/>
      <protection hidden="1"/>
    </xf>
    <xf numFmtId="4" fontId="8" fillId="34" borderId="10" xfId="58" applyNumberFormat="1" applyFont="1" applyFill="1" applyBorder="1" applyAlignment="1">
      <alignment horizontal="right" vertical="center"/>
      <protection/>
    </xf>
    <xf numFmtId="4" fontId="8" fillId="34" borderId="11" xfId="58" applyNumberFormat="1" applyFont="1" applyFill="1" applyBorder="1" applyAlignment="1">
      <alignment horizontal="right" vertical="center"/>
      <protection/>
    </xf>
    <xf numFmtId="4" fontId="6" fillId="0" borderId="10" xfId="58" applyNumberFormat="1" applyFont="1" applyBorder="1" applyAlignment="1">
      <alignment horizontal="right" vertical="center"/>
      <protection/>
    </xf>
    <xf numFmtId="4" fontId="6" fillId="0" borderId="11" xfId="58" applyNumberFormat="1" applyFont="1" applyBorder="1" applyAlignment="1">
      <alignment horizontal="right" vertical="center"/>
      <protection/>
    </xf>
    <xf numFmtId="0" fontId="6" fillId="0" borderId="12" xfId="0" applyFont="1" applyBorder="1" applyAlignment="1">
      <alignment horizontal="left" vertical="center" wrapText="1" indent="3"/>
    </xf>
    <xf numFmtId="49" fontId="11" fillId="34" borderId="10" xfId="0" applyNumberFormat="1" applyFont="1" applyFill="1" applyBorder="1" applyAlignment="1">
      <alignment horizontal="center" vertical="center"/>
    </xf>
    <xf numFmtId="49" fontId="11" fillId="34" borderId="10" xfId="62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>
      <alignment horizontal="left" vertical="center" wrapText="1" indent="2"/>
    </xf>
    <xf numFmtId="49" fontId="11" fillId="0" borderId="10" xfId="0" applyNumberFormat="1" applyFont="1" applyBorder="1" applyAlignment="1">
      <alignment horizontal="center" vertical="center"/>
    </xf>
    <xf numFmtId="4" fontId="8" fillId="0" borderId="10" xfId="58" applyNumberFormat="1" applyFont="1" applyFill="1" applyBorder="1" applyAlignment="1">
      <alignment horizontal="right" vertical="center"/>
      <protection/>
    </xf>
    <xf numFmtId="4" fontId="8" fillId="0" borderId="11" xfId="58" applyNumberFormat="1" applyFont="1" applyFill="1" applyBorder="1" applyAlignment="1">
      <alignment horizontal="right" vertical="center"/>
      <protection/>
    </xf>
    <xf numFmtId="0" fontId="15" fillId="0" borderId="0" xfId="58" applyFont="1" applyAlignment="1">
      <alignment vertical="center"/>
      <protection/>
    </xf>
    <xf numFmtId="49" fontId="8" fillId="0" borderId="12" xfId="0" applyNumberFormat="1" applyFont="1" applyBorder="1" applyAlignment="1">
      <alignment horizontal="left" vertical="center" wrapText="1" indent="2"/>
    </xf>
    <xf numFmtId="4" fontId="8" fillId="0" borderId="10" xfId="58" applyNumberFormat="1" applyFont="1" applyBorder="1" applyAlignment="1">
      <alignment horizontal="right" vertical="center"/>
      <protection/>
    </xf>
    <xf numFmtId="49" fontId="8" fillId="34" borderId="12" xfId="0" applyNumberFormat="1" applyFont="1" applyFill="1" applyBorder="1" applyAlignment="1">
      <alignment horizontal="left" vertical="center" wrapText="1" indent="1"/>
    </xf>
    <xf numFmtId="49" fontId="6" fillId="0" borderId="12" xfId="0" applyNumberFormat="1" applyFont="1" applyBorder="1" applyAlignment="1">
      <alignment horizontal="left" vertical="center" wrapText="1" indent="2"/>
    </xf>
    <xf numFmtId="49" fontId="11" fillId="34" borderId="10" xfId="0" applyNumberFormat="1" applyFont="1" applyFill="1" applyBorder="1" applyAlignment="1">
      <alignment horizontal="center"/>
    </xf>
    <xf numFmtId="4" fontId="8" fillId="34" borderId="16" xfId="58" applyNumberFormat="1" applyFont="1" applyFill="1" applyBorder="1" applyAlignment="1">
      <alignment horizontal="right" vertical="center"/>
      <protection/>
    </xf>
    <xf numFmtId="4" fontId="8" fillId="34" borderId="17" xfId="58" applyNumberFormat="1" applyFont="1" applyFill="1" applyBorder="1" applyAlignment="1">
      <alignment horizontal="right" vertical="center"/>
      <protection/>
    </xf>
    <xf numFmtId="49" fontId="4" fillId="0" borderId="10" xfId="0" applyNumberFormat="1" applyFont="1" applyBorder="1" applyAlignment="1">
      <alignment horizontal="center"/>
    </xf>
    <xf numFmtId="4" fontId="6" fillId="0" borderId="16" xfId="58" applyNumberFormat="1" applyFont="1" applyBorder="1" applyAlignment="1">
      <alignment horizontal="right" vertical="center"/>
      <protection/>
    </xf>
    <xf numFmtId="0" fontId="10" fillId="36" borderId="12" xfId="0" applyFont="1" applyFill="1" applyBorder="1" applyAlignment="1">
      <alignment horizontal="left" vertical="center" wrapText="1"/>
    </xf>
    <xf numFmtId="208" fontId="8" fillId="36" borderId="10" xfId="0" applyNumberFormat="1" applyFont="1" applyFill="1" applyBorder="1" applyAlignment="1">
      <alignment horizontal="center" vertical="center" wrapText="1"/>
    </xf>
    <xf numFmtId="0" fontId="11" fillId="37" borderId="12" xfId="0" applyFont="1" applyFill="1" applyBorder="1" applyAlignment="1">
      <alignment horizontal="left" vertical="center" wrapText="1" indent="2"/>
    </xf>
    <xf numFmtId="208" fontId="11" fillId="37" borderId="10" xfId="0" applyNumberFormat="1" applyFont="1" applyFill="1" applyBorder="1" applyAlignment="1">
      <alignment horizontal="center" vertical="center" wrapText="1"/>
    </xf>
    <xf numFmtId="4" fontId="8" fillId="0" borderId="16" xfId="58" applyNumberFormat="1" applyFont="1" applyBorder="1" applyAlignment="1">
      <alignment horizontal="right" vertical="center"/>
      <protection/>
    </xf>
    <xf numFmtId="4" fontId="8" fillId="0" borderId="17" xfId="58" applyNumberFormat="1" applyFont="1" applyBorder="1" applyAlignment="1">
      <alignment horizontal="right" vertical="center"/>
      <protection/>
    </xf>
    <xf numFmtId="0" fontId="6" fillId="37" borderId="12" xfId="0" applyFont="1" applyFill="1" applyBorder="1" applyAlignment="1">
      <alignment horizontal="left" vertical="center" wrapText="1" indent="3"/>
    </xf>
    <xf numFmtId="208" fontId="4" fillId="37" borderId="10" xfId="0" applyNumberFormat="1" applyFont="1" applyFill="1" applyBorder="1" applyAlignment="1">
      <alignment horizontal="center" vertical="center" wrapText="1"/>
    </xf>
    <xf numFmtId="0" fontId="13" fillId="33" borderId="18" xfId="55" applyNumberFormat="1" applyFont="1" applyFill="1" applyBorder="1" applyAlignment="1" applyProtection="1">
      <alignment vertical="center"/>
      <protection hidden="1"/>
    </xf>
    <xf numFmtId="0" fontId="8" fillId="33" borderId="19" xfId="55" applyNumberFormat="1" applyFont="1" applyFill="1" applyBorder="1" applyAlignment="1" applyProtection="1">
      <alignment horizontal="right" vertical="center"/>
      <protection hidden="1"/>
    </xf>
    <xf numFmtId="4" fontId="13" fillId="33" borderId="19" xfId="55" applyNumberFormat="1" applyFont="1" applyFill="1" applyBorder="1" applyAlignment="1" applyProtection="1">
      <alignment horizontal="right" vertical="center"/>
      <protection hidden="1"/>
    </xf>
    <xf numFmtId="4" fontId="13" fillId="33" borderId="20" xfId="55" applyNumberFormat="1" applyFont="1" applyFill="1" applyBorder="1" applyAlignment="1" applyProtection="1">
      <alignment horizontal="right" vertical="center"/>
      <protection hidden="1"/>
    </xf>
    <xf numFmtId="0" fontId="17" fillId="0" borderId="0" xfId="55" applyFont="1" applyFill="1" applyAlignment="1" applyProtection="1">
      <alignment vertical="center"/>
      <protection hidden="1"/>
    </xf>
    <xf numFmtId="0" fontId="17" fillId="0" borderId="0" xfId="55" applyFont="1" applyAlignment="1" applyProtection="1">
      <alignment horizontal="right" vertical="center"/>
      <protection hidden="1"/>
    </xf>
    <xf numFmtId="0" fontId="15" fillId="0" borderId="0" xfId="61" applyFont="1" applyAlignment="1">
      <alignment vertical="center"/>
      <protection/>
    </xf>
    <xf numFmtId="4" fontId="8" fillId="35" borderId="10" xfId="55" applyNumberFormat="1" applyFont="1" applyFill="1" applyBorder="1" applyAlignment="1" applyProtection="1">
      <alignment horizontal="right" vertical="center"/>
      <protection hidden="1"/>
    </xf>
    <xf numFmtId="0" fontId="8" fillId="34" borderId="12" xfId="66" applyFont="1" applyFill="1" applyBorder="1" applyAlignment="1">
      <alignment vertical="center" wrapText="1"/>
      <protection/>
    </xf>
    <xf numFmtId="49" fontId="11" fillId="34" borderId="10" xfId="66" applyNumberFormat="1" applyFont="1" applyFill="1" applyBorder="1" applyAlignment="1">
      <alignment horizontal="center" vertical="center"/>
      <protection/>
    </xf>
    <xf numFmtId="4" fontId="8" fillId="34" borderId="10" xfId="59" applyNumberFormat="1" applyFont="1" applyFill="1" applyBorder="1" applyAlignment="1" applyProtection="1">
      <alignment horizontal="right" vertical="center" wrapText="1"/>
      <protection hidden="1"/>
    </xf>
    <xf numFmtId="0" fontId="13" fillId="33" borderId="21" xfId="58" applyNumberFormat="1" applyFont="1" applyFill="1" applyBorder="1" applyAlignment="1" applyProtection="1">
      <alignment horizontal="left" vertical="center" wrapText="1"/>
      <protection hidden="1"/>
    </xf>
    <xf numFmtId="0" fontId="8" fillId="33" borderId="22" xfId="55" applyNumberFormat="1" applyFont="1" applyFill="1" applyBorder="1" applyAlignment="1" applyProtection="1">
      <alignment horizontal="center" vertical="center" wrapText="1"/>
      <protection hidden="1"/>
    </xf>
    <xf numFmtId="4" fontId="8" fillId="34" borderId="11" xfId="59" applyNumberFormat="1" applyFont="1" applyFill="1" applyBorder="1" applyAlignment="1" applyProtection="1">
      <alignment horizontal="right" vertical="center" wrapText="1"/>
      <protection hidden="1"/>
    </xf>
    <xf numFmtId="4" fontId="8" fillId="35" borderId="11" xfId="55" applyNumberFormat="1" applyFont="1" applyFill="1" applyBorder="1" applyAlignment="1" applyProtection="1">
      <alignment horizontal="right" vertical="center"/>
      <protection hidden="1"/>
    </xf>
    <xf numFmtId="4" fontId="8" fillId="0" borderId="11" xfId="58" applyNumberFormat="1" applyFont="1" applyBorder="1" applyAlignment="1">
      <alignment horizontal="right" vertical="center"/>
      <protection/>
    </xf>
    <xf numFmtId="49" fontId="11" fillId="37" borderId="10" xfId="0" applyNumberFormat="1" applyFont="1" applyFill="1" applyBorder="1" applyAlignment="1">
      <alignment horizontal="center" vertical="center" wrapText="1"/>
    </xf>
    <xf numFmtId="4" fontId="8" fillId="35" borderId="10" xfId="59" applyNumberFormat="1" applyFont="1" applyFill="1" applyBorder="1" applyAlignment="1" applyProtection="1">
      <alignment horizontal="right" vertical="center" wrapText="1"/>
      <protection hidden="1"/>
    </xf>
    <xf numFmtId="0" fontId="12" fillId="35" borderId="0" xfId="59" applyFont="1" applyFill="1" applyAlignment="1">
      <alignment vertical="center"/>
      <protection/>
    </xf>
    <xf numFmtId="49" fontId="4" fillId="37" borderId="10" xfId="0" applyNumberFormat="1" applyFont="1" applyFill="1" applyBorder="1" applyAlignment="1">
      <alignment horizontal="center" vertical="center" wrapText="1"/>
    </xf>
    <xf numFmtId="4" fontId="6" fillId="35" borderId="10" xfId="59" applyNumberFormat="1" applyFont="1" applyFill="1" applyBorder="1" applyAlignment="1" applyProtection="1">
      <alignment horizontal="right" vertical="center" wrapText="1"/>
      <protection hidden="1"/>
    </xf>
    <xf numFmtId="4" fontId="6" fillId="35" borderId="10" xfId="55" applyNumberFormat="1" applyFont="1" applyFill="1" applyBorder="1" applyAlignment="1" applyProtection="1">
      <alignment horizontal="right" vertical="center"/>
      <protection hidden="1"/>
    </xf>
    <xf numFmtId="2" fontId="8" fillId="37" borderId="12" xfId="0" applyNumberFormat="1" applyFont="1" applyFill="1" applyBorder="1" applyAlignment="1">
      <alignment horizontal="left" vertical="center" wrapText="1" indent="2"/>
    </xf>
    <xf numFmtId="0" fontId="8" fillId="0" borderId="12" xfId="66" applyFont="1" applyBorder="1" applyAlignment="1">
      <alignment vertical="center" wrapText="1"/>
      <protection/>
    </xf>
    <xf numFmtId="0" fontId="8" fillId="0" borderId="12" xfId="58" applyNumberFormat="1" applyFont="1" applyFill="1" applyBorder="1" applyAlignment="1" applyProtection="1">
      <alignment horizontal="left" vertical="center" wrapText="1" indent="2"/>
      <protection hidden="1"/>
    </xf>
    <xf numFmtId="1" fontId="11" fillId="0" borderId="10" xfId="58" applyNumberFormat="1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>
      <alignment horizontal="left" vertical="center" wrapText="1" indent="2"/>
    </xf>
    <xf numFmtId="0" fontId="6" fillId="0" borderId="0" xfId="55" applyFont="1" applyAlignment="1">
      <alignment horizontal="left" vertical="center" wrapText="1"/>
      <protection/>
    </xf>
    <xf numFmtId="0" fontId="11" fillId="0" borderId="22" xfId="65" applyFont="1" applyBorder="1" applyAlignment="1">
      <alignment horizontal="center" vertical="center" wrapText="1"/>
      <protection/>
    </xf>
    <xf numFmtId="0" fontId="11" fillId="0" borderId="19" xfId="65" applyFont="1" applyBorder="1" applyAlignment="1">
      <alignment horizontal="center" vertical="center" wrapText="1"/>
      <protection/>
    </xf>
    <xf numFmtId="0" fontId="8" fillId="0" borderId="22" xfId="65" applyFont="1" applyBorder="1" applyAlignment="1">
      <alignment horizontal="center" vertical="center" wrapText="1"/>
      <protection/>
    </xf>
    <xf numFmtId="0" fontId="8" fillId="0" borderId="19" xfId="65" applyFont="1" applyBorder="1" applyAlignment="1">
      <alignment horizontal="center" vertical="center" wrapText="1"/>
      <protection/>
    </xf>
    <xf numFmtId="0" fontId="8" fillId="0" borderId="23" xfId="65" applyFont="1" applyBorder="1" applyAlignment="1">
      <alignment horizontal="center" vertical="center" wrapText="1"/>
      <protection/>
    </xf>
    <xf numFmtId="0" fontId="8" fillId="0" borderId="20" xfId="65" applyFont="1" applyBorder="1" applyAlignment="1">
      <alignment horizontal="center" vertical="center" wrapText="1"/>
      <protection/>
    </xf>
    <xf numFmtId="0" fontId="7" fillId="0" borderId="0" xfId="53" applyNumberFormat="1" applyFont="1" applyFill="1" applyAlignment="1" applyProtection="1">
      <alignment horizontal="center" vertical="center" wrapText="1"/>
      <protection hidden="1"/>
    </xf>
    <xf numFmtId="0" fontId="11" fillId="0" borderId="21" xfId="55" applyNumberFormat="1" applyFont="1" applyFill="1" applyBorder="1" applyAlignment="1" applyProtection="1">
      <alignment horizontal="center" vertical="center" wrapText="1"/>
      <protection hidden="1"/>
    </xf>
    <xf numFmtId="0" fontId="11" fillId="0" borderId="18" xfId="55" applyNumberFormat="1" applyFont="1" applyFill="1" applyBorder="1" applyAlignment="1" applyProtection="1">
      <alignment horizontal="center" vertical="center" wrapText="1"/>
      <protection hidden="1"/>
    </xf>
    <xf numFmtId="0" fontId="11" fillId="0" borderId="24" xfId="65" applyFont="1" applyBorder="1" applyAlignment="1">
      <alignment horizontal="center" vertical="center" wrapText="1"/>
      <protection/>
    </xf>
    <xf numFmtId="0" fontId="11" fillId="0" borderId="25" xfId="65" applyFont="1" applyBorder="1" applyAlignment="1">
      <alignment horizontal="center" vertical="center" wrapText="1"/>
      <protection/>
    </xf>
    <xf numFmtId="0" fontId="11" fillId="0" borderId="22" xfId="58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58" applyNumberFormat="1" applyFont="1" applyFill="1" applyBorder="1" applyAlignment="1" applyProtection="1">
      <alignment horizontal="center" vertical="center" wrapText="1"/>
      <protection hidden="1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" xfId="53"/>
    <cellStyle name="Обычный_Tmp10" xfId="54"/>
    <cellStyle name="Обычный_Tmp11" xfId="55"/>
    <cellStyle name="Обычный_Tmp13" xfId="56"/>
    <cellStyle name="Обычный_Tmp14" xfId="57"/>
    <cellStyle name="Обычный_Tmp16" xfId="58"/>
    <cellStyle name="Обычный_Tmp17" xfId="59"/>
    <cellStyle name="Обычный_Tmp18" xfId="60"/>
    <cellStyle name="Обычный_Tmp2" xfId="61"/>
    <cellStyle name="Обычный_Tmp3" xfId="62"/>
    <cellStyle name="Обычный_Tmp6" xfId="63"/>
    <cellStyle name="Обычный_Tmp8" xfId="64"/>
    <cellStyle name="Обычный_Анализ на 01.04.06" xfId="65"/>
    <cellStyle name="Обычный_Новая Игирма" xfId="66"/>
    <cellStyle name="Обычный_ПРОГНОЗ ДОХОДОВ на 2007 год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tabSelected="1" zoomScalePageLayoutView="0" workbookViewId="0" topLeftCell="A1">
      <selection activeCell="C1" sqref="C1:F1"/>
    </sheetView>
  </sheetViews>
  <sheetFormatPr defaultColWidth="9.140625" defaultRowHeight="12.75"/>
  <cols>
    <col min="1" max="1" width="86.57421875" style="2" customWidth="1"/>
    <col min="2" max="2" width="22.28125" style="2" customWidth="1"/>
    <col min="3" max="3" width="11.8515625" style="3" customWidth="1"/>
    <col min="4" max="6" width="11.28125" style="3" customWidth="1"/>
    <col min="7" max="221" width="9.140625" style="2" customWidth="1"/>
    <col min="222" max="16384" width="9.140625" style="2" customWidth="1"/>
  </cols>
  <sheetData>
    <row r="1" spans="1:6" ht="107.25" customHeight="1">
      <c r="A1" s="1"/>
      <c r="C1" s="136" t="s">
        <v>122</v>
      </c>
      <c r="D1" s="136"/>
      <c r="E1" s="136"/>
      <c r="F1" s="136"/>
    </row>
    <row r="2" spans="1:6" ht="14.25" customHeight="1">
      <c r="A2" s="4"/>
      <c r="B2" s="4"/>
      <c r="C2" s="5"/>
      <c r="D2" s="5"/>
      <c r="E2" s="5"/>
      <c r="F2" s="5"/>
    </row>
    <row r="3" spans="1:6" ht="58.5" customHeight="1">
      <c r="A3" s="143" t="s">
        <v>0</v>
      </c>
      <c r="B3" s="143"/>
      <c r="C3" s="143"/>
      <c r="D3" s="143"/>
      <c r="E3" s="143"/>
      <c r="F3" s="143"/>
    </row>
    <row r="4" spans="1:6" ht="10.5" customHeight="1">
      <c r="A4" s="6"/>
      <c r="B4" s="6"/>
      <c r="C4" s="7"/>
      <c r="D4" s="7"/>
      <c r="E4" s="7"/>
      <c r="F4" s="7"/>
    </row>
    <row r="5" spans="1:6" ht="14.25" customHeight="1" thickBot="1">
      <c r="A5" s="6"/>
      <c r="B5" s="6"/>
      <c r="D5" s="8"/>
      <c r="E5" s="8"/>
      <c r="F5" s="8" t="s">
        <v>1</v>
      </c>
    </row>
    <row r="6" spans="1:6" s="9" customFormat="1" ht="32.25" customHeight="1">
      <c r="A6" s="144" t="s">
        <v>2</v>
      </c>
      <c r="B6" s="148" t="s">
        <v>3</v>
      </c>
      <c r="C6" s="146" t="s">
        <v>115</v>
      </c>
      <c r="D6" s="137" t="s">
        <v>116</v>
      </c>
      <c r="E6" s="139" t="s">
        <v>4</v>
      </c>
      <c r="F6" s="141" t="s">
        <v>5</v>
      </c>
    </row>
    <row r="7" spans="1:6" s="9" customFormat="1" ht="14.25" thickBot="1">
      <c r="A7" s="145"/>
      <c r="B7" s="149"/>
      <c r="C7" s="147"/>
      <c r="D7" s="138"/>
      <c r="E7" s="140"/>
      <c r="F7" s="142"/>
    </row>
    <row r="8" spans="1:6" s="12" customFormat="1" ht="19.5" customHeight="1">
      <c r="A8" s="120" t="s">
        <v>6</v>
      </c>
      <c r="B8" s="121" t="s">
        <v>7</v>
      </c>
      <c r="C8" s="10">
        <f>C9+C19+C25+C28+C34+C31+C13</f>
        <v>812.3</v>
      </c>
      <c r="D8" s="10">
        <f>D9+D19+D25+D28+D34+D31+D13</f>
        <v>487.09999999999997</v>
      </c>
      <c r="E8" s="10">
        <f>E9+E19+E25+E28+E34+E31+E13</f>
        <v>0</v>
      </c>
      <c r="F8" s="11">
        <f>F9+F19+F25+F28+F34+F31+F13</f>
        <v>812.3</v>
      </c>
    </row>
    <row r="9" spans="1:6" s="12" customFormat="1" ht="18.75" customHeight="1">
      <c r="A9" s="13" t="s">
        <v>8</v>
      </c>
      <c r="B9" s="14" t="s">
        <v>9</v>
      </c>
      <c r="C9" s="15">
        <f>C10</f>
        <v>359</v>
      </c>
      <c r="D9" s="15">
        <f>D10</f>
        <v>222.29999999999998</v>
      </c>
      <c r="E9" s="15">
        <f>E10</f>
        <v>-2</v>
      </c>
      <c r="F9" s="16">
        <f>F10</f>
        <v>357</v>
      </c>
    </row>
    <row r="10" spans="1:6" s="21" customFormat="1" ht="24">
      <c r="A10" s="17" t="s">
        <v>10</v>
      </c>
      <c r="B10" s="18" t="s">
        <v>11</v>
      </c>
      <c r="C10" s="19">
        <f>C11+C12</f>
        <v>359</v>
      </c>
      <c r="D10" s="19">
        <f>D11+D12</f>
        <v>222.29999999999998</v>
      </c>
      <c r="E10" s="19">
        <f>E11+E12</f>
        <v>-2</v>
      </c>
      <c r="F10" s="20">
        <f>F11+F12</f>
        <v>357</v>
      </c>
    </row>
    <row r="11" spans="1:6" s="9" customFormat="1" ht="51">
      <c r="A11" s="22" t="s">
        <v>111</v>
      </c>
      <c r="B11" s="23" t="s">
        <v>12</v>
      </c>
      <c r="C11" s="24">
        <v>354</v>
      </c>
      <c r="D11" s="24">
        <v>220.6</v>
      </c>
      <c r="E11" s="24">
        <v>-2</v>
      </c>
      <c r="F11" s="25">
        <f>C11+E11</f>
        <v>352</v>
      </c>
    </row>
    <row r="12" spans="1:6" s="9" customFormat="1" ht="25.5">
      <c r="A12" s="26" t="s">
        <v>13</v>
      </c>
      <c r="B12" s="23" t="s">
        <v>14</v>
      </c>
      <c r="C12" s="24">
        <v>5</v>
      </c>
      <c r="D12" s="24">
        <v>1.7</v>
      </c>
      <c r="E12" s="24"/>
      <c r="F12" s="25">
        <f>C12+E12</f>
        <v>5</v>
      </c>
    </row>
    <row r="13" spans="1:6" ht="29.25" customHeight="1">
      <c r="A13" s="27" t="s">
        <v>15</v>
      </c>
      <c r="B13" s="28" t="s">
        <v>16</v>
      </c>
      <c r="C13" s="15">
        <f>C14</f>
        <v>271.3</v>
      </c>
      <c r="D13" s="15">
        <f>D14</f>
        <v>162.7</v>
      </c>
      <c r="E13" s="15">
        <f>E14</f>
        <v>0</v>
      </c>
      <c r="F13" s="16">
        <f>F14</f>
        <v>271.3</v>
      </c>
    </row>
    <row r="14" spans="1:6" s="21" customFormat="1" ht="24">
      <c r="A14" s="29" t="s">
        <v>17</v>
      </c>
      <c r="B14" s="30" t="s">
        <v>18</v>
      </c>
      <c r="C14" s="31">
        <f>C15+C16+C17+C18</f>
        <v>271.3</v>
      </c>
      <c r="D14" s="31">
        <f>D15+D16+D17+D18</f>
        <v>162.7</v>
      </c>
      <c r="E14" s="31">
        <f>E15+E16+E17+E18</f>
        <v>0</v>
      </c>
      <c r="F14" s="32">
        <f>F15+F16+F17+F18</f>
        <v>271.3</v>
      </c>
    </row>
    <row r="15" spans="1:6" s="9" customFormat="1" ht="51">
      <c r="A15" s="22" t="s">
        <v>19</v>
      </c>
      <c r="B15" s="33" t="s">
        <v>20</v>
      </c>
      <c r="C15" s="24">
        <v>104.3</v>
      </c>
      <c r="D15" s="24">
        <v>61.8</v>
      </c>
      <c r="E15" s="24"/>
      <c r="F15" s="25">
        <f>C15+E15</f>
        <v>104.3</v>
      </c>
    </row>
    <row r="16" spans="1:6" s="9" customFormat="1" ht="39" customHeight="1">
      <c r="A16" s="22" t="s">
        <v>112</v>
      </c>
      <c r="B16" s="33" t="s">
        <v>21</v>
      </c>
      <c r="C16" s="24">
        <v>2.2</v>
      </c>
      <c r="D16" s="24">
        <v>1.3</v>
      </c>
      <c r="E16" s="24"/>
      <c r="F16" s="25">
        <f>C16+E16</f>
        <v>2.2</v>
      </c>
    </row>
    <row r="17" spans="1:6" s="9" customFormat="1" ht="51">
      <c r="A17" s="22" t="s">
        <v>22</v>
      </c>
      <c r="B17" s="33" t="s">
        <v>23</v>
      </c>
      <c r="C17" s="24">
        <v>154.8</v>
      </c>
      <c r="D17" s="24">
        <v>101.4</v>
      </c>
      <c r="E17" s="24"/>
      <c r="F17" s="25">
        <f>C17+E17</f>
        <v>154.8</v>
      </c>
    </row>
    <row r="18" spans="1:6" s="9" customFormat="1" ht="51">
      <c r="A18" s="22" t="s">
        <v>24</v>
      </c>
      <c r="B18" s="33" t="s">
        <v>25</v>
      </c>
      <c r="C18" s="24">
        <v>10</v>
      </c>
      <c r="D18" s="24">
        <v>-1.8</v>
      </c>
      <c r="E18" s="24"/>
      <c r="F18" s="25">
        <f>C18+E18</f>
        <v>10</v>
      </c>
    </row>
    <row r="19" spans="1:6" s="12" customFormat="1" ht="25.5">
      <c r="A19" s="13" t="s">
        <v>26</v>
      </c>
      <c r="B19" s="14" t="s">
        <v>27</v>
      </c>
      <c r="C19" s="15">
        <f>C20+C22</f>
        <v>145</v>
      </c>
      <c r="D19" s="15">
        <f>D20+D22</f>
        <v>70.6</v>
      </c>
      <c r="E19" s="15">
        <f>E20+E22</f>
        <v>0</v>
      </c>
      <c r="F19" s="16">
        <f>F20+F22</f>
        <v>145</v>
      </c>
    </row>
    <row r="20" spans="1:6" s="21" customFormat="1" ht="16.5" customHeight="1">
      <c r="A20" s="34" t="s">
        <v>28</v>
      </c>
      <c r="B20" s="35" t="s">
        <v>29</v>
      </c>
      <c r="C20" s="31">
        <f>C21</f>
        <v>122</v>
      </c>
      <c r="D20" s="31">
        <f>D21</f>
        <v>57.9</v>
      </c>
      <c r="E20" s="31">
        <f>E21</f>
        <v>0</v>
      </c>
      <c r="F20" s="32">
        <f>F21</f>
        <v>122</v>
      </c>
    </row>
    <row r="21" spans="1:6" s="9" customFormat="1" ht="25.5">
      <c r="A21" s="36" t="s">
        <v>30</v>
      </c>
      <c r="B21" s="37" t="s">
        <v>31</v>
      </c>
      <c r="C21" s="24">
        <v>122</v>
      </c>
      <c r="D21" s="24">
        <v>57.9</v>
      </c>
      <c r="E21" s="24"/>
      <c r="F21" s="25">
        <f>C21+E21</f>
        <v>122</v>
      </c>
    </row>
    <row r="22" spans="1:6" s="21" customFormat="1" ht="24">
      <c r="A22" s="38" t="s">
        <v>32</v>
      </c>
      <c r="B22" s="39" t="s">
        <v>33</v>
      </c>
      <c r="C22" s="31">
        <f>C23+C24</f>
        <v>23</v>
      </c>
      <c r="D22" s="31">
        <f>D23+D24</f>
        <v>12.7</v>
      </c>
      <c r="E22" s="31">
        <f>E23+E24</f>
        <v>0</v>
      </c>
      <c r="F22" s="32">
        <f>F23+F24</f>
        <v>23</v>
      </c>
    </row>
    <row r="23" spans="1:6" s="9" customFormat="1" ht="38.25">
      <c r="A23" s="22" t="s">
        <v>34</v>
      </c>
      <c r="B23" s="40" t="s">
        <v>35</v>
      </c>
      <c r="C23" s="24">
        <v>10</v>
      </c>
      <c r="D23" s="24">
        <v>6.9</v>
      </c>
      <c r="E23" s="24"/>
      <c r="F23" s="25">
        <f>C23+E23</f>
        <v>10</v>
      </c>
    </row>
    <row r="24" spans="1:6" s="9" customFormat="1" ht="38.25">
      <c r="A24" s="22" t="s">
        <v>36</v>
      </c>
      <c r="B24" s="41" t="s">
        <v>37</v>
      </c>
      <c r="C24" s="24">
        <v>13</v>
      </c>
      <c r="D24" s="24">
        <v>5.8</v>
      </c>
      <c r="E24" s="24"/>
      <c r="F24" s="25">
        <f>C24+E24</f>
        <v>13</v>
      </c>
    </row>
    <row r="25" spans="1:6" ht="13.5">
      <c r="A25" s="42" t="s">
        <v>38</v>
      </c>
      <c r="B25" s="43" t="s">
        <v>39</v>
      </c>
      <c r="C25" s="15">
        <f aca="true" t="shared" si="0" ref="C25:F26">C26</f>
        <v>20</v>
      </c>
      <c r="D25" s="15">
        <f t="shared" si="0"/>
        <v>15.4</v>
      </c>
      <c r="E25" s="15">
        <f t="shared" si="0"/>
        <v>0</v>
      </c>
      <c r="F25" s="16">
        <f t="shared" si="0"/>
        <v>20</v>
      </c>
    </row>
    <row r="26" spans="1:6" s="21" customFormat="1" ht="38.25">
      <c r="A26" s="44" t="s">
        <v>40</v>
      </c>
      <c r="B26" s="45" t="s">
        <v>41</v>
      </c>
      <c r="C26" s="31">
        <f t="shared" si="0"/>
        <v>20</v>
      </c>
      <c r="D26" s="31">
        <f t="shared" si="0"/>
        <v>15.4</v>
      </c>
      <c r="E26" s="31">
        <f t="shared" si="0"/>
        <v>0</v>
      </c>
      <c r="F26" s="32">
        <f t="shared" si="0"/>
        <v>20</v>
      </c>
    </row>
    <row r="27" spans="1:6" s="9" customFormat="1" ht="51">
      <c r="A27" s="46" t="s">
        <v>42</v>
      </c>
      <c r="B27" s="47" t="s">
        <v>43</v>
      </c>
      <c r="C27" s="24">
        <v>20</v>
      </c>
      <c r="D27" s="24">
        <v>15.4</v>
      </c>
      <c r="E27" s="24"/>
      <c r="F27" s="25">
        <f>C27+E27</f>
        <v>20</v>
      </c>
    </row>
    <row r="28" spans="1:6" ht="25.5">
      <c r="A28" s="48" t="s">
        <v>44</v>
      </c>
      <c r="B28" s="49" t="s">
        <v>45</v>
      </c>
      <c r="C28" s="50">
        <f aca="true" t="shared" si="1" ref="C28:F29">C29</f>
        <v>0</v>
      </c>
      <c r="D28" s="50">
        <f t="shared" si="1"/>
        <v>1.3</v>
      </c>
      <c r="E28" s="50">
        <f t="shared" si="1"/>
        <v>2</v>
      </c>
      <c r="F28" s="51">
        <f t="shared" si="1"/>
        <v>2</v>
      </c>
    </row>
    <row r="29" spans="1:6" s="21" customFormat="1" ht="39" customHeight="1">
      <c r="A29" s="52" t="s">
        <v>113</v>
      </c>
      <c r="B29" s="53" t="s">
        <v>46</v>
      </c>
      <c r="C29" s="54">
        <f t="shared" si="1"/>
        <v>0</v>
      </c>
      <c r="D29" s="54">
        <f t="shared" si="1"/>
        <v>1.3</v>
      </c>
      <c r="E29" s="54">
        <f t="shared" si="1"/>
        <v>2</v>
      </c>
      <c r="F29" s="55">
        <f t="shared" si="1"/>
        <v>2</v>
      </c>
    </row>
    <row r="30" spans="1:6" s="9" customFormat="1" ht="39" customHeight="1">
      <c r="A30" s="56" t="s">
        <v>114</v>
      </c>
      <c r="B30" s="57" t="s">
        <v>47</v>
      </c>
      <c r="C30" s="58">
        <v>0</v>
      </c>
      <c r="D30" s="58">
        <v>1.3</v>
      </c>
      <c r="E30" s="58">
        <v>2</v>
      </c>
      <c r="F30" s="25">
        <f>C30+E30</f>
        <v>2</v>
      </c>
    </row>
    <row r="31" spans="1:6" s="9" customFormat="1" ht="13.5" customHeight="1">
      <c r="A31" s="59" t="s">
        <v>48</v>
      </c>
      <c r="B31" s="60" t="s">
        <v>49</v>
      </c>
      <c r="C31" s="50">
        <f aca="true" t="shared" si="2" ref="C31:F32">C32</f>
        <v>10</v>
      </c>
      <c r="D31" s="50">
        <f t="shared" si="2"/>
        <v>7.8</v>
      </c>
      <c r="E31" s="50">
        <f t="shared" si="2"/>
        <v>0</v>
      </c>
      <c r="F31" s="51">
        <f t="shared" si="2"/>
        <v>10</v>
      </c>
    </row>
    <row r="32" spans="1:6" s="9" customFormat="1" ht="12.75" customHeight="1">
      <c r="A32" s="61" t="s">
        <v>50</v>
      </c>
      <c r="B32" s="62" t="s">
        <v>51</v>
      </c>
      <c r="C32" s="54">
        <f t="shared" si="2"/>
        <v>10</v>
      </c>
      <c r="D32" s="54">
        <f t="shared" si="2"/>
        <v>7.8</v>
      </c>
      <c r="E32" s="54">
        <f t="shared" si="2"/>
        <v>0</v>
      </c>
      <c r="F32" s="55">
        <f t="shared" si="2"/>
        <v>10</v>
      </c>
    </row>
    <row r="33" spans="1:6" s="9" customFormat="1" ht="13.5" customHeight="1">
      <c r="A33" s="63" t="s">
        <v>52</v>
      </c>
      <c r="B33" s="23" t="s">
        <v>53</v>
      </c>
      <c r="C33" s="58">
        <v>10</v>
      </c>
      <c r="D33" s="58">
        <v>7.8</v>
      </c>
      <c r="E33" s="58"/>
      <c r="F33" s="64">
        <v>10</v>
      </c>
    </row>
    <row r="34" spans="1:6" s="65" customFormat="1" ht="12" customHeight="1">
      <c r="A34" s="117" t="s">
        <v>54</v>
      </c>
      <c r="B34" s="118" t="s">
        <v>55</v>
      </c>
      <c r="C34" s="119">
        <f>C35+C37</f>
        <v>7</v>
      </c>
      <c r="D34" s="119">
        <f>D35+D37</f>
        <v>7</v>
      </c>
      <c r="E34" s="119">
        <f>E35+E37</f>
        <v>0</v>
      </c>
      <c r="F34" s="122">
        <f>F35+F37</f>
        <v>7</v>
      </c>
    </row>
    <row r="35" spans="1:6" s="127" customFormat="1" ht="38.25">
      <c r="A35" s="131" t="s">
        <v>117</v>
      </c>
      <c r="B35" s="125" t="s">
        <v>118</v>
      </c>
      <c r="C35" s="126">
        <f>C36</f>
        <v>0</v>
      </c>
      <c r="D35" s="126">
        <f>D36</f>
        <v>7</v>
      </c>
      <c r="E35" s="126">
        <f>E36</f>
        <v>7</v>
      </c>
      <c r="F35" s="55">
        <f>F36</f>
        <v>7</v>
      </c>
    </row>
    <row r="36" spans="1:6" s="127" customFormat="1" ht="51">
      <c r="A36" s="107" t="s">
        <v>119</v>
      </c>
      <c r="B36" s="128" t="s">
        <v>120</v>
      </c>
      <c r="C36" s="129"/>
      <c r="D36" s="129">
        <v>7</v>
      </c>
      <c r="E36" s="129">
        <v>7</v>
      </c>
      <c r="F36" s="25">
        <f>C36+E36</f>
        <v>7</v>
      </c>
    </row>
    <row r="37" spans="1:6" ht="25.5" customHeight="1">
      <c r="A37" s="132" t="s">
        <v>56</v>
      </c>
      <c r="B37" s="45" t="s">
        <v>57</v>
      </c>
      <c r="C37" s="116">
        <f>C38</f>
        <v>7</v>
      </c>
      <c r="D37" s="116">
        <f>D38</f>
        <v>0</v>
      </c>
      <c r="E37" s="116">
        <f>E38</f>
        <v>-7</v>
      </c>
      <c r="F37" s="123">
        <f>F38</f>
        <v>0</v>
      </c>
    </row>
    <row r="38" spans="1:6" ht="25.5" customHeight="1">
      <c r="A38" s="66" t="s">
        <v>58</v>
      </c>
      <c r="B38" s="67" t="s">
        <v>59</v>
      </c>
      <c r="C38" s="130">
        <v>7</v>
      </c>
      <c r="D38" s="130"/>
      <c r="E38" s="130">
        <v>-7</v>
      </c>
      <c r="F38" s="25">
        <f>C38+E38</f>
        <v>0</v>
      </c>
    </row>
    <row r="39" spans="1:6" s="72" customFormat="1" ht="19.5" customHeight="1">
      <c r="A39" s="68" t="s">
        <v>60</v>
      </c>
      <c r="B39" s="69" t="s">
        <v>61</v>
      </c>
      <c r="C39" s="70">
        <f>SUM(C40)+C60+C63+C58</f>
        <v>18702.499999999996</v>
      </c>
      <c r="D39" s="70">
        <f>SUM(D40)+D60+D63+D58</f>
        <v>8203.6</v>
      </c>
      <c r="E39" s="70">
        <f>SUM(E40)+E60+E63+E58</f>
        <v>947.1000000000001</v>
      </c>
      <c r="F39" s="71">
        <f>SUM(F40)+F60+F63+F58</f>
        <v>19649.499999999996</v>
      </c>
    </row>
    <row r="40" spans="1:6" s="77" customFormat="1" ht="32.25" customHeight="1">
      <c r="A40" s="73" t="s">
        <v>62</v>
      </c>
      <c r="B40" s="74" t="s">
        <v>63</v>
      </c>
      <c r="C40" s="75">
        <f>SUM(C41,C46,C49)+C55</f>
        <v>8889.899999999998</v>
      </c>
      <c r="D40" s="75">
        <f>SUM(D41,D46,D49)+D55</f>
        <v>8193.4</v>
      </c>
      <c r="E40" s="75">
        <f>SUM(E41,E46,E49)+E55</f>
        <v>947.1000000000001</v>
      </c>
      <c r="F40" s="76">
        <f>SUM(F41,F46,F49)+F55</f>
        <v>9836.899999999998</v>
      </c>
    </row>
    <row r="41" spans="1:6" s="77" customFormat="1" ht="13.5">
      <c r="A41" s="78" t="s">
        <v>64</v>
      </c>
      <c r="B41" s="79" t="s">
        <v>65</v>
      </c>
      <c r="C41" s="80">
        <f>SUM(C42)+C44</f>
        <v>5393.9</v>
      </c>
      <c r="D41" s="80">
        <f>SUM(D42)+D44</f>
        <v>5088.4</v>
      </c>
      <c r="E41" s="80">
        <f>SUM(E42)+E44</f>
        <v>44.7</v>
      </c>
      <c r="F41" s="81">
        <f>SUM(F42)+F44</f>
        <v>5438.499999999999</v>
      </c>
    </row>
    <row r="42" spans="1:6" s="77" customFormat="1" ht="16.5" customHeight="1">
      <c r="A42" s="133" t="s">
        <v>66</v>
      </c>
      <c r="B42" s="134" t="s">
        <v>67</v>
      </c>
      <c r="C42" s="93">
        <f>SUM(C43)</f>
        <v>5069.7</v>
      </c>
      <c r="D42" s="93">
        <f>SUM(D43)</f>
        <v>4764.2</v>
      </c>
      <c r="E42" s="93">
        <f>SUM(E43)</f>
        <v>44.7</v>
      </c>
      <c r="F42" s="124">
        <f>SUM(F43)</f>
        <v>5114.299999999999</v>
      </c>
    </row>
    <row r="43" spans="1:6" s="77" customFormat="1" ht="16.5" customHeight="1">
      <c r="A43" s="84" t="s">
        <v>68</v>
      </c>
      <c r="B43" s="23" t="s">
        <v>69</v>
      </c>
      <c r="C43" s="82">
        <v>5069.7</v>
      </c>
      <c r="D43" s="82">
        <v>4764.2</v>
      </c>
      <c r="E43" s="82">
        <v>44.7</v>
      </c>
      <c r="F43" s="25">
        <f>C43+E43-0.1</f>
        <v>5114.299999999999</v>
      </c>
    </row>
    <row r="44" spans="1:6" s="77" customFormat="1" ht="16.5" customHeight="1">
      <c r="A44" s="135" t="s">
        <v>70</v>
      </c>
      <c r="B44" s="88" t="s">
        <v>71</v>
      </c>
      <c r="C44" s="93">
        <f>C45</f>
        <v>324.2</v>
      </c>
      <c r="D44" s="93">
        <f>D45</f>
        <v>324.2</v>
      </c>
      <c r="E44" s="93">
        <f>E45</f>
        <v>0</v>
      </c>
      <c r="F44" s="32">
        <f>F45</f>
        <v>324.2</v>
      </c>
    </row>
    <row r="45" spans="1:6" s="77" customFormat="1" ht="25.5">
      <c r="A45" s="84" t="s">
        <v>72</v>
      </c>
      <c r="B45" s="23" t="s">
        <v>73</v>
      </c>
      <c r="C45" s="82">
        <v>324.2</v>
      </c>
      <c r="D45" s="82">
        <v>324.2</v>
      </c>
      <c r="E45" s="82"/>
      <c r="F45" s="25">
        <f>C45+E45</f>
        <v>324.2</v>
      </c>
    </row>
    <row r="46" spans="1:6" s="77" customFormat="1" ht="24.75" customHeight="1">
      <c r="A46" s="59" t="s">
        <v>74</v>
      </c>
      <c r="B46" s="85" t="s">
        <v>75</v>
      </c>
      <c r="C46" s="80">
        <f aca="true" t="shared" si="3" ref="C46:F47">SUM(C47)</f>
        <v>3371.2</v>
      </c>
      <c r="D46" s="80">
        <f t="shared" si="3"/>
        <v>3010.2</v>
      </c>
      <c r="E46" s="80">
        <f t="shared" si="3"/>
        <v>901.7</v>
      </c>
      <c r="F46" s="81">
        <f t="shared" si="3"/>
        <v>4272.9</v>
      </c>
    </row>
    <row r="47" spans="1:6" s="77" customFormat="1" ht="13.5">
      <c r="A47" s="135" t="s">
        <v>76</v>
      </c>
      <c r="B47" s="88" t="s">
        <v>77</v>
      </c>
      <c r="C47" s="93">
        <f t="shared" si="3"/>
        <v>3371.2</v>
      </c>
      <c r="D47" s="93">
        <f t="shared" si="3"/>
        <v>3010.2</v>
      </c>
      <c r="E47" s="93">
        <f t="shared" si="3"/>
        <v>901.7</v>
      </c>
      <c r="F47" s="124">
        <f t="shared" si="3"/>
        <v>4272.9</v>
      </c>
    </row>
    <row r="48" spans="1:6" s="77" customFormat="1" ht="13.5">
      <c r="A48" s="84" t="s">
        <v>78</v>
      </c>
      <c r="B48" s="23" t="s">
        <v>79</v>
      </c>
      <c r="C48" s="82">
        <v>3371.2</v>
      </c>
      <c r="D48" s="82">
        <v>3010.2</v>
      </c>
      <c r="E48" s="82">
        <v>901.7</v>
      </c>
      <c r="F48" s="25">
        <f>C48+E48</f>
        <v>4272.9</v>
      </c>
    </row>
    <row r="49" spans="1:6" s="77" customFormat="1" ht="19.5" customHeight="1">
      <c r="A49" s="59" t="s">
        <v>80</v>
      </c>
      <c r="B49" s="86" t="s">
        <v>81</v>
      </c>
      <c r="C49" s="80">
        <f>SUM(C50)+C52</f>
        <v>94.8</v>
      </c>
      <c r="D49" s="80">
        <f>SUM(D50)+D52</f>
        <v>94.8</v>
      </c>
      <c r="E49" s="80">
        <f>SUM(E50)+E52</f>
        <v>0.7</v>
      </c>
      <c r="F49" s="81">
        <f>SUM(F50)+F52</f>
        <v>95.5</v>
      </c>
    </row>
    <row r="50" spans="1:6" s="91" customFormat="1" ht="25.5">
      <c r="A50" s="87" t="s">
        <v>82</v>
      </c>
      <c r="B50" s="88" t="s">
        <v>83</v>
      </c>
      <c r="C50" s="89">
        <f>SUM(C51)</f>
        <v>94.8</v>
      </c>
      <c r="D50" s="89">
        <f>SUM(D51)</f>
        <v>94.8</v>
      </c>
      <c r="E50" s="89">
        <f>SUM(E51)</f>
        <v>0</v>
      </c>
      <c r="F50" s="90">
        <f>SUM(F51)</f>
        <v>94.8</v>
      </c>
    </row>
    <row r="51" spans="1:6" s="77" customFormat="1" ht="25.5">
      <c r="A51" s="84" t="s">
        <v>84</v>
      </c>
      <c r="B51" s="23" t="s">
        <v>85</v>
      </c>
      <c r="C51" s="82">
        <v>94.8</v>
      </c>
      <c r="D51" s="82">
        <v>94.8</v>
      </c>
      <c r="E51" s="82"/>
      <c r="F51" s="25">
        <f>C51+E51</f>
        <v>94.8</v>
      </c>
    </row>
    <row r="52" spans="1:6" s="91" customFormat="1" ht="25.5" customHeight="1">
      <c r="A52" s="92" t="s">
        <v>86</v>
      </c>
      <c r="B52" s="88" t="s">
        <v>87</v>
      </c>
      <c r="C52" s="93">
        <f>C53+C54</f>
        <v>0</v>
      </c>
      <c r="D52" s="93">
        <f>D53+D54</f>
        <v>0</v>
      </c>
      <c r="E52" s="93">
        <f>E53+E54</f>
        <v>0.7</v>
      </c>
      <c r="F52" s="124">
        <f>F53+F54</f>
        <v>0.7</v>
      </c>
    </row>
    <row r="53" spans="1:6" s="77" customFormat="1" ht="25.5" customHeight="1">
      <c r="A53" s="84" t="s">
        <v>88</v>
      </c>
      <c r="B53" s="23" t="s">
        <v>89</v>
      </c>
      <c r="C53" s="82"/>
      <c r="D53" s="82"/>
      <c r="E53" s="82"/>
      <c r="F53" s="83"/>
    </row>
    <row r="54" spans="1:6" s="77" customFormat="1" ht="56.25" customHeight="1">
      <c r="A54" s="56" t="s">
        <v>121</v>
      </c>
      <c r="B54" s="23" t="s">
        <v>89</v>
      </c>
      <c r="C54" s="82"/>
      <c r="D54" s="82"/>
      <c r="E54" s="82">
        <v>0.7</v>
      </c>
      <c r="F54" s="25">
        <f>C54+E54</f>
        <v>0.7</v>
      </c>
    </row>
    <row r="55" spans="1:6" s="91" customFormat="1" ht="17.25" customHeight="1">
      <c r="A55" s="94" t="s">
        <v>90</v>
      </c>
      <c r="B55" s="85" t="s">
        <v>91</v>
      </c>
      <c r="C55" s="80">
        <f aca="true" t="shared" si="4" ref="C55:F56">C56</f>
        <v>30</v>
      </c>
      <c r="D55" s="80">
        <f t="shared" si="4"/>
        <v>0</v>
      </c>
      <c r="E55" s="80">
        <f t="shared" si="4"/>
        <v>0</v>
      </c>
      <c r="F55" s="81">
        <f t="shared" si="4"/>
        <v>30</v>
      </c>
    </row>
    <row r="56" spans="1:6" s="77" customFormat="1" ht="13.5" customHeight="1">
      <c r="A56" s="95" t="s">
        <v>92</v>
      </c>
      <c r="B56" s="23" t="s">
        <v>93</v>
      </c>
      <c r="C56" s="82">
        <f t="shared" si="4"/>
        <v>30</v>
      </c>
      <c r="D56" s="82">
        <f t="shared" si="4"/>
        <v>0</v>
      </c>
      <c r="E56" s="82">
        <f t="shared" si="4"/>
        <v>0</v>
      </c>
      <c r="F56" s="83">
        <f t="shared" si="4"/>
        <v>30</v>
      </c>
    </row>
    <row r="57" spans="1:6" s="77" customFormat="1" ht="13.5" customHeight="1">
      <c r="A57" s="26" t="s">
        <v>94</v>
      </c>
      <c r="B57" s="23" t="s">
        <v>95</v>
      </c>
      <c r="C57" s="82">
        <v>30</v>
      </c>
      <c r="D57" s="82"/>
      <c r="E57" s="82"/>
      <c r="F57" s="83">
        <v>30</v>
      </c>
    </row>
    <row r="58" spans="1:6" s="77" customFormat="1" ht="13.5" customHeight="1">
      <c r="A58" s="94" t="s">
        <v>96</v>
      </c>
      <c r="B58" s="96" t="s">
        <v>97</v>
      </c>
      <c r="C58" s="97">
        <f>C59</f>
        <v>12.6</v>
      </c>
      <c r="D58" s="97">
        <f>D59</f>
        <v>12.6</v>
      </c>
      <c r="E58" s="97">
        <f>E59</f>
        <v>0</v>
      </c>
      <c r="F58" s="98">
        <f>F59</f>
        <v>12.6</v>
      </c>
    </row>
    <row r="59" spans="1:6" s="77" customFormat="1" ht="13.5" customHeight="1">
      <c r="A59" s="95" t="s">
        <v>98</v>
      </c>
      <c r="B59" s="99" t="s">
        <v>99</v>
      </c>
      <c r="C59" s="100">
        <v>12.6</v>
      </c>
      <c r="D59" s="100">
        <v>12.6</v>
      </c>
      <c r="E59" s="100"/>
      <c r="F59" s="25">
        <f>C59+E59</f>
        <v>12.6</v>
      </c>
    </row>
    <row r="60" spans="1:6" s="77" customFormat="1" ht="71.25" customHeight="1">
      <c r="A60" s="101" t="s">
        <v>100</v>
      </c>
      <c r="B60" s="102" t="s">
        <v>101</v>
      </c>
      <c r="C60" s="97">
        <f aca="true" t="shared" si="5" ref="C60:F61">C61</f>
        <v>0</v>
      </c>
      <c r="D60" s="97">
        <f t="shared" si="5"/>
        <v>0</v>
      </c>
      <c r="E60" s="97">
        <f t="shared" si="5"/>
        <v>0</v>
      </c>
      <c r="F60" s="98">
        <f t="shared" si="5"/>
        <v>0</v>
      </c>
    </row>
    <row r="61" spans="1:6" s="77" customFormat="1" ht="36" customHeight="1">
      <c r="A61" s="103" t="s">
        <v>102</v>
      </c>
      <c r="B61" s="104" t="s">
        <v>103</v>
      </c>
      <c r="C61" s="105">
        <f t="shared" si="5"/>
        <v>0</v>
      </c>
      <c r="D61" s="105">
        <f t="shared" si="5"/>
        <v>0</v>
      </c>
      <c r="E61" s="105">
        <f t="shared" si="5"/>
        <v>0</v>
      </c>
      <c r="F61" s="106">
        <f t="shared" si="5"/>
        <v>0</v>
      </c>
    </row>
    <row r="62" spans="1:6" s="77" customFormat="1" ht="25.5" customHeight="1">
      <c r="A62" s="107" t="s">
        <v>104</v>
      </c>
      <c r="B62" s="108" t="s">
        <v>105</v>
      </c>
      <c r="C62" s="100"/>
      <c r="D62" s="100"/>
      <c r="E62" s="100"/>
      <c r="F62" s="25">
        <f>C62+E62</f>
        <v>0</v>
      </c>
    </row>
    <row r="63" spans="1:6" s="77" customFormat="1" ht="42.75">
      <c r="A63" s="101" t="s">
        <v>106</v>
      </c>
      <c r="B63" s="102" t="s">
        <v>107</v>
      </c>
      <c r="C63" s="97">
        <f>C64</f>
        <v>9800</v>
      </c>
      <c r="D63" s="97">
        <f>D64</f>
        <v>-2.4</v>
      </c>
      <c r="E63" s="97">
        <f>E64</f>
        <v>0</v>
      </c>
      <c r="F63" s="98">
        <f>F64</f>
        <v>9800</v>
      </c>
    </row>
    <row r="64" spans="1:6" s="77" customFormat="1" ht="25.5">
      <c r="A64" s="107" t="s">
        <v>108</v>
      </c>
      <c r="B64" s="108" t="s">
        <v>109</v>
      </c>
      <c r="C64" s="100">
        <v>9800</v>
      </c>
      <c r="D64" s="100">
        <v>-2.4</v>
      </c>
      <c r="E64" s="100"/>
      <c r="F64" s="25">
        <f>C64+E64</f>
        <v>9800</v>
      </c>
    </row>
    <row r="65" spans="1:6" ht="21" customHeight="1" thickBot="1">
      <c r="A65" s="109" t="s">
        <v>110</v>
      </c>
      <c r="B65" s="110"/>
      <c r="C65" s="111">
        <f>C8+C39</f>
        <v>19514.799999999996</v>
      </c>
      <c r="D65" s="111">
        <f>D8+D39</f>
        <v>8690.7</v>
      </c>
      <c r="E65" s="111">
        <f>E8+E39</f>
        <v>947.1000000000001</v>
      </c>
      <c r="F65" s="112">
        <f>F8+F39</f>
        <v>20461.799999999996</v>
      </c>
    </row>
    <row r="66" spans="1:6" ht="11.25" customHeight="1">
      <c r="A66" s="113"/>
      <c r="B66" s="113"/>
      <c r="C66" s="114"/>
      <c r="D66" s="114"/>
      <c r="E66" s="114"/>
      <c r="F66" s="114"/>
    </row>
    <row r="67" spans="1:6" ht="11.25" customHeight="1">
      <c r="A67" s="113"/>
      <c r="B67" s="113"/>
      <c r="C67" s="114"/>
      <c r="D67" s="114"/>
      <c r="E67" s="114"/>
      <c r="F67" s="114"/>
    </row>
    <row r="68" spans="1:2" ht="14.25">
      <c r="A68" s="115"/>
      <c r="B68" s="115"/>
    </row>
  </sheetData>
  <sheetProtection/>
  <mergeCells count="8">
    <mergeCell ref="C1:F1"/>
    <mergeCell ref="D6:D7"/>
    <mergeCell ref="E6:E7"/>
    <mergeCell ref="F6:F7"/>
    <mergeCell ref="A3:F3"/>
    <mergeCell ref="A6:A7"/>
    <mergeCell ref="C6:C7"/>
    <mergeCell ref="B6:B7"/>
  </mergeCells>
  <printOptions/>
  <pageMargins left="0.984251968503937" right="0.3937007874015748" top="0.3937007874015748" bottom="0" header="0" footer="0"/>
  <pageSetup fitToHeight="1" fitToWidth="1" horizontalDpi="600" verticalDpi="600" orientation="portrait" paperSize="9" scale="5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Pups</cp:lastModifiedBy>
  <dcterms:created xsi:type="dcterms:W3CDTF">1996-10-08T23:32:33Z</dcterms:created>
  <dcterms:modified xsi:type="dcterms:W3CDTF">2014-11-06T11:50:24Z</dcterms:modified>
  <cp:category/>
  <cp:version/>
  <cp:contentType/>
  <cp:contentStatus/>
</cp:coreProperties>
</file>